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'Лист3'!$A$1:$K$35</definedName>
  </definedNames>
  <calcPr fullCalcOnLoad="1"/>
</workbook>
</file>

<file path=xl/sharedStrings.xml><?xml version="1.0" encoding="utf-8"?>
<sst xmlns="http://schemas.openxmlformats.org/spreadsheetml/2006/main" count="57" uniqueCount="55">
  <si>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</si>
  <si>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</si>
  <si>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</si>
  <si>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</si>
  <si>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</si>
  <si>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ВСЕГО РАСХОДОВ</t>
  </si>
  <si>
    <t>0800</t>
  </si>
  <si>
    <t>0500</t>
  </si>
  <si>
    <t>0104</t>
  </si>
  <si>
    <t>0102</t>
  </si>
  <si>
    <t>0100</t>
  </si>
  <si>
    <t>Резервные фонды</t>
  </si>
  <si>
    <t>0505</t>
  </si>
  <si>
    <t>Другие общегосударственные вопросы</t>
  </si>
  <si>
    <t>0113</t>
  </si>
  <si>
    <t>Итого расходов по культуре, кинематографии</t>
  </si>
  <si>
    <t>0111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</si>
  <si>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</si>
  <si>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</si>
  <si>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</si>
  <si>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</si>
  <si>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</si>
  <si>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</si>
  <si>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</si>
  <si>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</si>
  <si>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</si>
  <si>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</si>
  <si>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</si>
  <si>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0503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</si>
  <si>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</si>
  <si>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</si>
  <si>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1001</t>
  </si>
  <si>
    <t>Социальная политика</t>
  </si>
  <si>
    <t>Пенсионное обеспечение</t>
  </si>
  <si>
    <t>Итого расходов по соцальной политике</t>
  </si>
  <si>
    <t>1100</t>
  </si>
  <si>
    <t>Физическая культура и спорт</t>
  </si>
  <si>
    <t>Массовый спорт</t>
  </si>
  <si>
    <t>Итого расходов по физической культуре и спорту</t>
  </si>
  <si>
    <t>% исполнения</t>
  </si>
  <si>
    <t>0400</t>
  </si>
  <si>
    <t>Национальная экономика</t>
  </si>
  <si>
    <t>0409</t>
  </si>
  <si>
    <t>Дорожное хозяйство (дорожные фонды)</t>
  </si>
  <si>
    <t>Итого расходов на дорожное хозяйство (дорожные фонды)</t>
  </si>
  <si>
    <t>Утверждено на 2018 год</t>
  </si>
  <si>
    <t>Исполнено за 2018 год</t>
  </si>
  <si>
    <t>(наименование органа, исполняющего бюджет)</t>
  </si>
  <si>
    <t>Сведения об использовании органом местного самоуправления, подведомственными</t>
  </si>
  <si>
    <t xml:space="preserve"> Администрация Новосысоевского сельского поселения</t>
  </si>
  <si>
    <t>организациями выделяемых бюджетных средств на 01 января 2019 года</t>
  </si>
  <si>
    <t>Бюджетополучатель</t>
  </si>
  <si>
    <t>МКУКС "КДЦ" с. Новосысоевка</t>
  </si>
  <si>
    <t>КФСР</t>
  </si>
  <si>
    <t>Наименование КФСР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</si>
</sst>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9" fontId="3" fillId="0" borderId="10" xfId="60" applyFont="1" applyBorder="1" applyAlignment="1">
      <alignment/>
    </xf>
    <xf numFmtId="179" fontId="5" fillId="0" borderId="10" xfId="60" applyFont="1" applyBorder="1" applyAlignment="1">
      <alignment/>
    </xf>
    <xf numFmtId="179" fontId="5" fillId="32" borderId="10" xfId="60" applyNumberFormat="1" applyFont="1" applyFill="1" applyBorder="1" applyAlignment="1">
      <alignment/>
    </xf>
    <xf numFmtId="179" fontId="3" fillId="32" borderId="10" xfId="60" applyFont="1" applyFill="1" applyBorder="1" applyAlignment="1">
      <alignment/>
    </xf>
    <xf numFmtId="179" fontId="5" fillId="32" borderId="10" xfId="60" applyFont="1" applyFill="1" applyBorder="1" applyAlignment="1">
      <alignment/>
    </xf>
    <xf numFmtId="179" fontId="3" fillId="32" borderId="10" xfId="60" applyNumberFormat="1" applyFont="1" applyFill="1" applyBorder="1" applyAlignment="1">
      <alignment/>
    </xf>
    <xf numFmtId="179" fontId="3" fillId="32" borderId="10" xfId="60" applyFont="1" applyFill="1" applyBorder="1" applyAlignment="1">
      <alignment horizontal="center"/>
    </xf>
    <xf numFmtId="179" fontId="5" fillId="32" borderId="10" xfId="0" applyNumberFormat="1" applyFont="1" applyFill="1" applyBorder="1" applyAlignment="1">
      <alignment/>
    </xf>
    <xf numFmtId="179" fontId="3" fillId="32" borderId="10" xfId="0" applyNumberFormat="1" applyFont="1" applyFill="1" applyBorder="1" applyAlignment="1">
      <alignment/>
    </xf>
    <xf numFmtId="179" fontId="8" fillId="0" borderId="10" xfId="6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32" borderId="11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6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15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1.28125" style="0" customWidth="1"/>
    <col min="2" max="2" width="7.7109375" style="0" customWidth="1"/>
    <col min="8" max="8" width="3.8515625" style="0" customWidth="1"/>
    <col min="9" max="9" width="12.7109375" style="0" customWidth="1"/>
    <col min="10" max="10" width="13.28125" style="0" customWidth="1"/>
    <col min="11" max="11" width="11.00390625" style="0" customWidth="1"/>
    <col min="12" max="12" width="13.7109375" style="0" customWidth="1"/>
  </cols>
  <sheetData>
    <row r="1" spans="1:11" ht="12.75">
      <c r="A1" s="67" t="s">
        <v>49</v>
      </c>
      <c r="J1" s="48"/>
      <c r="K1" s="48"/>
    </row>
    <row r="2" spans="1:11" ht="12.75">
      <c r="A2" s="58" t="s">
        <v>47</v>
      </c>
      <c r="J2" s="48"/>
      <c r="K2" s="48"/>
    </row>
    <row r="3" spans="1:11" ht="12.75">
      <c r="A3" s="59" t="s">
        <v>48</v>
      </c>
      <c r="J3" s="48"/>
      <c r="K3" s="48"/>
    </row>
    <row r="4" spans="1:11" ht="12.75">
      <c r="A4" s="60" t="s">
        <v>50</v>
      </c>
      <c r="J4" s="48"/>
      <c r="K4" s="48"/>
    </row>
    <row r="6" spans="1:11" ht="41.25" customHeight="1">
      <c r="A6" s="65" t="s">
        <v>51</v>
      </c>
      <c r="B6" s="65" t="s">
        <v>53</v>
      </c>
      <c r="C6" s="62" t="s">
        <v>54</v>
      </c>
      <c r="D6" s="63"/>
      <c r="E6" s="63"/>
      <c r="F6" s="63"/>
      <c r="G6" s="63"/>
      <c r="H6" s="64"/>
      <c r="I6" s="65" t="s">
        <v>45</v>
      </c>
      <c r="J6" s="66" t="s">
        <v>46</v>
      </c>
      <c r="K6" s="66" t="s">
        <v>39</v>
      </c>
    </row>
    <row r="7" spans="1:11" ht="51" customHeight="1">
      <c r="A7" s="65" t="s">
        <v>49</v>
      </c>
      <c r="B7" s="65"/>
      <c r="C7" s="36"/>
      <c r="D7" s="37"/>
      <c r="E7" s="37"/>
      <c r="F7" s="37"/>
      <c r="G7" s="37"/>
      <c r="H7" s="38"/>
      <c r="I7" s="18"/>
      <c r="J7" s="19"/>
      <c r="K7" s="19"/>
    </row>
    <row r="8" spans="1:11" ht="15">
      <c r="A8" s="14"/>
      <c r="B8" s="2" t="s">
        <v>10</v>
      </c>
      <c r="C8" s="42" t="s">
        <v>0</v>
      </c>
      <c r="D8" s="43"/>
      <c r="E8" s="43"/>
      <c r="F8" s="43"/>
      <c r="G8" s="43"/>
      <c r="H8" s="44"/>
      <c r="I8" s="1"/>
      <c r="J8" s="14"/>
      <c r="K8" s="14"/>
    </row>
    <row r="9" spans="1:11" ht="31.5" customHeight="1">
      <c r="A9" s="14"/>
      <c r="B9" s="3" t="s">
        <v>9</v>
      </c>
      <c r="C9" s="39" t="s">
        <v>25</v>
      </c>
      <c r="D9" s="40"/>
      <c r="E9" s="40"/>
      <c r="F9" s="40"/>
      <c r="G9" s="40"/>
      <c r="H9" s="41"/>
      <c r="I9" s="7">
        <v>1659.08</v>
      </c>
      <c r="J9" s="16">
        <v>1659.08</v>
      </c>
      <c r="K9" s="20">
        <f>J9/I9*100</f>
        <v>100</v>
      </c>
    </row>
    <row r="10" spans="1:11" ht="31.5" customHeight="1" hidden="1">
      <c r="A10" s="14"/>
      <c r="B10" s="3" t="s">
        <v>29</v>
      </c>
      <c r="C10" s="27" t="s">
        <v>30</v>
      </c>
      <c r="D10" s="28"/>
      <c r="E10" s="28"/>
      <c r="F10" s="28"/>
      <c r="G10" s="28"/>
      <c r="H10" s="29"/>
      <c r="I10" s="7"/>
      <c r="J10" s="16"/>
      <c r="K10" s="20" t="e">
        <f aca="true" t="shared" si="0" ref="K10:K35">J10/I10*100</f>
        <v>#DIV/0!</v>
      </c>
    </row>
    <row r="11" spans="1:11" ht="40.5" customHeight="1">
      <c r="A11" s="14"/>
      <c r="B11" s="3" t="s">
        <v>8</v>
      </c>
      <c r="C11" s="39" t="s">
        <v>26</v>
      </c>
      <c r="D11" s="40"/>
      <c r="E11" s="40"/>
      <c r="F11" s="40"/>
      <c r="G11" s="40"/>
      <c r="H11" s="41"/>
      <c r="I11" s="9">
        <v>2386.37</v>
      </c>
      <c r="J11" s="17">
        <v>2386.33</v>
      </c>
      <c r="K11" s="20">
        <f t="shared" si="0"/>
        <v>99.99832381399364</v>
      </c>
    </row>
    <row r="12" spans="1:11" ht="15" customHeight="1" hidden="1">
      <c r="A12" s="14"/>
      <c r="B12" s="3" t="s">
        <v>16</v>
      </c>
      <c r="C12" s="27" t="s">
        <v>11</v>
      </c>
      <c r="D12" s="28"/>
      <c r="E12" s="28"/>
      <c r="F12" s="28"/>
      <c r="G12" s="28"/>
      <c r="H12" s="29"/>
      <c r="I12" s="10"/>
      <c r="J12" s="16"/>
      <c r="K12" s="20" t="e">
        <f t="shared" si="0"/>
        <v>#DIV/0!</v>
      </c>
    </row>
    <row r="13" spans="1:11" ht="12.75">
      <c r="A13" s="14"/>
      <c r="B13" s="3" t="s">
        <v>14</v>
      </c>
      <c r="C13" s="52" t="s">
        <v>13</v>
      </c>
      <c r="D13" s="53"/>
      <c r="E13" s="53"/>
      <c r="F13" s="53"/>
      <c r="G13" s="53"/>
      <c r="H13" s="54"/>
      <c r="I13" s="10">
        <f>13+325.05+1552.11</f>
        <v>1890.1599999999999</v>
      </c>
      <c r="J13" s="16">
        <f>13+325.05+1552.09</f>
        <v>1890.1399999999999</v>
      </c>
      <c r="K13" s="20">
        <f t="shared" si="0"/>
        <v>99.99894188851738</v>
      </c>
    </row>
    <row r="14" spans="1:11" ht="12.75">
      <c r="A14" s="14"/>
      <c r="B14" s="3"/>
      <c r="C14" s="24" t="s">
        <v>1</v>
      </c>
      <c r="D14" s="25"/>
      <c r="E14" s="25"/>
      <c r="F14" s="25"/>
      <c r="G14" s="25"/>
      <c r="H14" s="26"/>
      <c r="I14" s="8">
        <f>I9+I10+I11+I12+I13</f>
        <v>5935.61</v>
      </c>
      <c r="J14" s="8">
        <f>J9+J10+J11+J12+J13</f>
        <v>5935.549999999999</v>
      </c>
      <c r="K14" s="20">
        <f t="shared" si="0"/>
        <v>99.9989891519153</v>
      </c>
    </row>
    <row r="15" spans="1:11" ht="13.5">
      <c r="A15" s="14"/>
      <c r="B15" s="2" t="s">
        <v>18</v>
      </c>
      <c r="C15" s="45" t="s">
        <v>17</v>
      </c>
      <c r="D15" s="46"/>
      <c r="E15" s="46"/>
      <c r="F15" s="46"/>
      <c r="G15" s="46"/>
      <c r="H15" s="47"/>
      <c r="I15" s="11"/>
      <c r="J15" s="15"/>
      <c r="K15" s="20"/>
    </row>
    <row r="16" spans="1:11" ht="12.75">
      <c r="A16" s="14"/>
      <c r="B16" s="3" t="s">
        <v>19</v>
      </c>
      <c r="C16" s="27" t="s">
        <v>20</v>
      </c>
      <c r="D16" s="28"/>
      <c r="E16" s="28"/>
      <c r="F16" s="28"/>
      <c r="G16" s="28"/>
      <c r="H16" s="29"/>
      <c r="I16" s="12">
        <v>253.32</v>
      </c>
      <c r="J16" s="15">
        <v>253.32</v>
      </c>
      <c r="K16" s="20">
        <f t="shared" si="0"/>
        <v>100</v>
      </c>
    </row>
    <row r="17" spans="1:11" ht="15" customHeight="1">
      <c r="A17" s="14"/>
      <c r="B17" s="3"/>
      <c r="C17" s="24" t="s">
        <v>21</v>
      </c>
      <c r="D17" s="25"/>
      <c r="E17" s="25"/>
      <c r="F17" s="25"/>
      <c r="G17" s="25"/>
      <c r="H17" s="26"/>
      <c r="I17" s="8">
        <f>SUM(I16)</f>
        <v>253.32</v>
      </c>
      <c r="J17" s="8">
        <f>SUM(J16)</f>
        <v>253.32</v>
      </c>
      <c r="K17" s="20">
        <f t="shared" si="0"/>
        <v>100</v>
      </c>
    </row>
    <row r="18" spans="1:11" ht="15" customHeight="1">
      <c r="A18" s="14"/>
      <c r="B18" s="3" t="s">
        <v>40</v>
      </c>
      <c r="C18" s="24" t="s">
        <v>41</v>
      </c>
      <c r="D18" s="25"/>
      <c r="E18" s="25"/>
      <c r="F18" s="25"/>
      <c r="G18" s="25"/>
      <c r="H18" s="26"/>
      <c r="I18" s="8"/>
      <c r="J18" s="8"/>
      <c r="K18" s="20"/>
    </row>
    <row r="19" spans="1:11" ht="15" customHeight="1">
      <c r="A19" s="14"/>
      <c r="B19" s="3" t="s">
        <v>42</v>
      </c>
      <c r="C19" s="27" t="s">
        <v>43</v>
      </c>
      <c r="D19" s="28"/>
      <c r="E19" s="28"/>
      <c r="F19" s="28"/>
      <c r="G19" s="28"/>
      <c r="H19" s="29"/>
      <c r="I19" s="7">
        <v>400</v>
      </c>
      <c r="J19" s="7">
        <v>400</v>
      </c>
      <c r="K19" s="20">
        <f t="shared" si="0"/>
        <v>100</v>
      </c>
    </row>
    <row r="20" spans="1:11" ht="15" customHeight="1">
      <c r="A20" s="14"/>
      <c r="B20" s="3"/>
      <c r="C20" s="24" t="s">
        <v>44</v>
      </c>
      <c r="D20" s="25"/>
      <c r="E20" s="25"/>
      <c r="F20" s="25"/>
      <c r="G20" s="25"/>
      <c r="H20" s="26"/>
      <c r="I20" s="8">
        <f>I19</f>
        <v>400</v>
      </c>
      <c r="J20" s="8">
        <f>J19</f>
        <v>400</v>
      </c>
      <c r="K20" s="20">
        <f t="shared" si="0"/>
        <v>100</v>
      </c>
    </row>
    <row r="21" spans="1:11" ht="15" customHeight="1">
      <c r="A21" s="14"/>
      <c r="B21" s="2" t="s">
        <v>7</v>
      </c>
      <c r="C21" s="45" t="s">
        <v>2</v>
      </c>
      <c r="D21" s="46"/>
      <c r="E21" s="46"/>
      <c r="F21" s="46"/>
      <c r="G21" s="46"/>
      <c r="H21" s="47"/>
      <c r="I21" s="7"/>
      <c r="J21" s="15"/>
      <c r="K21" s="20"/>
    </row>
    <row r="22" spans="1:11" ht="12.75" customHeight="1">
      <c r="A22" s="14"/>
      <c r="B22" s="3" t="s">
        <v>28</v>
      </c>
      <c r="C22" s="27" t="s">
        <v>27</v>
      </c>
      <c r="D22" s="28"/>
      <c r="E22" s="28"/>
      <c r="F22" s="28"/>
      <c r="G22" s="28"/>
      <c r="H22" s="29"/>
      <c r="I22" s="7">
        <f>24.39+192.38</f>
        <v>216.76999999999998</v>
      </c>
      <c r="J22" s="15">
        <f>24.39+192.37</f>
        <v>216.76</v>
      </c>
      <c r="K22" s="20">
        <f t="shared" si="0"/>
        <v>99.99538681551876</v>
      </c>
    </row>
    <row r="23" spans="1:11" ht="12.75">
      <c r="A23" s="14"/>
      <c r="B23" s="3" t="s">
        <v>12</v>
      </c>
      <c r="C23" s="27" t="s">
        <v>3</v>
      </c>
      <c r="D23" s="28"/>
      <c r="E23" s="28"/>
      <c r="F23" s="28"/>
      <c r="G23" s="28"/>
      <c r="H23" s="29"/>
      <c r="I23" s="9">
        <v>150.77</v>
      </c>
      <c r="J23" s="15">
        <v>150.77</v>
      </c>
      <c r="K23" s="20">
        <f t="shared" si="0"/>
        <v>100</v>
      </c>
    </row>
    <row r="24" spans="1:11" ht="12.75">
      <c r="A24" s="14"/>
      <c r="B24" s="3"/>
      <c r="C24" s="30" t="s">
        <v>4</v>
      </c>
      <c r="D24" s="31"/>
      <c r="E24" s="31"/>
      <c r="F24" s="31"/>
      <c r="G24" s="31"/>
      <c r="H24" s="32"/>
      <c r="I24" s="6">
        <f>SUM(I22:I23)</f>
        <v>367.53999999999996</v>
      </c>
      <c r="J24" s="6">
        <f>SUM(J22:J23)</f>
        <v>367.53</v>
      </c>
      <c r="K24" s="20">
        <f t="shared" si="0"/>
        <v>99.99727920770528</v>
      </c>
    </row>
    <row r="25" spans="1:11" ht="15" customHeight="1">
      <c r="A25" s="14"/>
      <c r="B25" s="2" t="s">
        <v>31</v>
      </c>
      <c r="C25" s="30" t="s">
        <v>32</v>
      </c>
      <c r="D25" s="31"/>
      <c r="E25" s="31"/>
      <c r="F25" s="31"/>
      <c r="G25" s="31"/>
      <c r="H25" s="32"/>
      <c r="I25" s="5"/>
      <c r="J25" s="15"/>
      <c r="K25" s="20"/>
    </row>
    <row r="26" spans="1:11" ht="15" customHeight="1">
      <c r="A26" s="14"/>
      <c r="B26" s="3" t="s">
        <v>31</v>
      </c>
      <c r="C26" s="33" t="s">
        <v>33</v>
      </c>
      <c r="D26" s="34"/>
      <c r="E26" s="34"/>
      <c r="F26" s="34"/>
      <c r="G26" s="34"/>
      <c r="H26" s="35"/>
      <c r="I26" s="4">
        <v>169.77</v>
      </c>
      <c r="J26" s="15">
        <v>169.77</v>
      </c>
      <c r="K26" s="20">
        <f>J26/I26*100</f>
        <v>100</v>
      </c>
    </row>
    <row r="27" spans="1:11" ht="15" customHeight="1">
      <c r="A27" s="14"/>
      <c r="B27" s="3"/>
      <c r="C27" s="30" t="s">
        <v>34</v>
      </c>
      <c r="D27" s="31"/>
      <c r="E27" s="31"/>
      <c r="F27" s="31"/>
      <c r="G27" s="31"/>
      <c r="H27" s="32"/>
      <c r="I27" s="5">
        <f>I26</f>
        <v>169.77</v>
      </c>
      <c r="J27" s="5">
        <f>J26</f>
        <v>169.77</v>
      </c>
      <c r="K27" s="20">
        <f>J27/I27*100</f>
        <v>100</v>
      </c>
    </row>
    <row r="28" spans="1:11" ht="15" customHeight="1">
      <c r="A28" s="14"/>
      <c r="B28" s="2" t="s">
        <v>35</v>
      </c>
      <c r="C28" s="30" t="s">
        <v>36</v>
      </c>
      <c r="D28" s="31"/>
      <c r="E28" s="31"/>
      <c r="F28" s="31"/>
      <c r="G28" s="31"/>
      <c r="H28" s="32"/>
      <c r="I28" s="5"/>
      <c r="J28" s="15"/>
      <c r="K28" s="20"/>
    </row>
    <row r="29" spans="1:11" ht="15" customHeight="1">
      <c r="A29" s="14"/>
      <c r="B29" s="3"/>
      <c r="C29" s="33" t="s">
        <v>37</v>
      </c>
      <c r="D29" s="34"/>
      <c r="E29" s="34"/>
      <c r="F29" s="34"/>
      <c r="G29" s="34"/>
      <c r="H29" s="35"/>
      <c r="I29" s="4">
        <v>129.9</v>
      </c>
      <c r="J29" s="15">
        <v>129.9</v>
      </c>
      <c r="K29" s="20">
        <f>J29/I29*100</f>
        <v>100</v>
      </c>
    </row>
    <row r="30" spans="1:11" ht="15" customHeight="1">
      <c r="A30" s="14"/>
      <c r="B30" s="3"/>
      <c r="C30" s="30" t="s">
        <v>38</v>
      </c>
      <c r="D30" s="31"/>
      <c r="E30" s="31"/>
      <c r="F30" s="31"/>
      <c r="G30" s="31"/>
      <c r="H30" s="32"/>
      <c r="I30" s="5">
        <f>I29</f>
        <v>129.9</v>
      </c>
      <c r="J30" s="5">
        <f>J29</f>
        <v>129.9</v>
      </c>
      <c r="K30" s="20">
        <f>J30/I30*100</f>
        <v>100</v>
      </c>
    </row>
    <row r="31" spans="1:11" ht="27.75" customHeight="1">
      <c r="A31" s="61" t="s">
        <v>52</v>
      </c>
      <c r="B31" s="3"/>
      <c r="C31" s="21"/>
      <c r="D31" s="22"/>
      <c r="E31" s="22"/>
      <c r="F31" s="22"/>
      <c r="G31" s="22"/>
      <c r="H31" s="23"/>
      <c r="I31" s="5"/>
      <c r="J31" s="5"/>
      <c r="K31" s="20"/>
    </row>
    <row r="32" spans="1:11" ht="20.25" customHeight="1">
      <c r="A32" s="14"/>
      <c r="B32" s="2" t="s">
        <v>6</v>
      </c>
      <c r="C32" s="49" t="s">
        <v>22</v>
      </c>
      <c r="D32" s="50"/>
      <c r="E32" s="50"/>
      <c r="F32" s="50"/>
      <c r="G32" s="50"/>
      <c r="H32" s="51"/>
      <c r="I32" s="4"/>
      <c r="J32" s="15"/>
      <c r="K32" s="20"/>
    </row>
    <row r="33" spans="1:11" ht="14.25" customHeight="1">
      <c r="A33" s="14"/>
      <c r="B33" s="3" t="s">
        <v>23</v>
      </c>
      <c r="C33" s="55" t="s">
        <v>24</v>
      </c>
      <c r="D33" s="56"/>
      <c r="E33" s="56"/>
      <c r="F33" s="56"/>
      <c r="G33" s="56"/>
      <c r="H33" s="57"/>
      <c r="I33" s="4">
        <v>4655.47</v>
      </c>
      <c r="J33" s="15">
        <v>4154.01</v>
      </c>
      <c r="K33" s="20">
        <f t="shared" si="0"/>
        <v>89.22858486898207</v>
      </c>
    </row>
    <row r="34" spans="1:11" ht="15" customHeight="1">
      <c r="A34" s="14"/>
      <c r="B34" s="3"/>
      <c r="C34" s="30" t="s">
        <v>15</v>
      </c>
      <c r="D34" s="31"/>
      <c r="E34" s="31"/>
      <c r="F34" s="31"/>
      <c r="G34" s="31"/>
      <c r="H34" s="32"/>
      <c r="I34" s="5">
        <f>SUM(I33:I33)</f>
        <v>4655.47</v>
      </c>
      <c r="J34" s="5">
        <f>SUM(J33:J33)</f>
        <v>4154.01</v>
      </c>
      <c r="K34" s="20">
        <f t="shared" si="0"/>
        <v>89.22858486898207</v>
      </c>
    </row>
    <row r="35" spans="1:11" ht="13.5">
      <c r="A35" s="14"/>
      <c r="B35" s="1"/>
      <c r="C35" s="49" t="s">
        <v>5</v>
      </c>
      <c r="D35" s="50"/>
      <c r="E35" s="50"/>
      <c r="F35" s="50"/>
      <c r="G35" s="50"/>
      <c r="H35" s="51"/>
      <c r="I35" s="13">
        <f>I14+I17+I24+I34+I27+I30+I20</f>
        <v>11911.609999999999</v>
      </c>
      <c r="J35" s="13">
        <f>J14+J17+J24+J34+J27+J30+J20</f>
        <v>11410.08</v>
      </c>
      <c r="K35" s="20">
        <f t="shared" si="0"/>
        <v>95.78957000774875</v>
      </c>
    </row>
  </sheetData>
  <sheetProtection/>
  <mergeCells count="33">
    <mergeCell ref="C7:H7"/>
    <mergeCell ref="J1:K1"/>
    <mergeCell ref="J2:K2"/>
    <mergeCell ref="J3:K3"/>
    <mergeCell ref="J4:K4"/>
    <mergeCell ref="C35:H35"/>
    <mergeCell ref="C14:H14"/>
    <mergeCell ref="C13:H13"/>
    <mergeCell ref="C32:H32"/>
    <mergeCell ref="C24:H24"/>
    <mergeCell ref="C33:H33"/>
    <mergeCell ref="C34:H34"/>
    <mergeCell ref="C23:H23"/>
    <mergeCell ref="C21:H21"/>
    <mergeCell ref="C22:H22"/>
    <mergeCell ref="C30:H30"/>
    <mergeCell ref="C28:H28"/>
    <mergeCell ref="C29:H29"/>
    <mergeCell ref="C27:H27"/>
    <mergeCell ref="C9:H9"/>
    <mergeCell ref="C15:H15"/>
    <mergeCell ref="C16:H16"/>
    <mergeCell ref="C12:H12"/>
    <mergeCell ref="C10:H10"/>
    <mergeCell ref="C18:H18"/>
    <mergeCell ref="C19:H19"/>
    <mergeCell ref="C20:H20"/>
    <mergeCell ref="C25:H25"/>
    <mergeCell ref="C26:H26"/>
    <mergeCell ref="C17:H17"/>
    <mergeCell ref="C6:H6"/>
    <mergeCell ref="C11:H11"/>
    <mergeCell ref="C8:H8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2017-02-07T23:54:09Z</cp:lastPrinted>
  <dcterms:created xsi:type="dcterms:W3CDTF">1996-10-08T23:32:33Z</dcterms:created>
  <dcterms:modified xsi:type="dcterms:W3CDTF">2019-07-11T06:43:54Z</dcterms:modified>
  <cp:category/>
  <cp:version/>
  <cp:contentType/>
  <cp:contentStatus/>
</cp:coreProperties>
</file>